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wwau.sharepoint.com/sites/StrategyPlanningGroup895/Shared Documents/Strategic Partnerships/2. Local Community Partnerships/7. Chain of Ponds/Moonee Ponds Creek Projects/Project Groups/Bandicoots on flight path/Project Brief/"/>
    </mc:Choice>
  </mc:AlternateContent>
  <xr:revisionPtr revIDLastSave="0" documentId="8_{1CF91C8B-3F62-4D93-9E0C-625B882BC19B}" xr6:coauthVersionLast="47" xr6:coauthVersionMax="47" xr10:uidLastSave="{00000000-0000-0000-0000-000000000000}"/>
  <bookViews>
    <workbookView xWindow="-120" yWindow="-120" windowWidth="20730" windowHeight="11160" xr2:uid="{6932F661-FF8C-4892-8EAE-6A8EEB00A3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34" i="1"/>
  <c r="E35" i="1" s="1"/>
  <c r="E16" i="1"/>
  <c r="E17" i="1" l="1"/>
  <c r="E19" i="1" s="1"/>
</calcChain>
</file>

<file path=xl/sharedStrings.xml><?xml version="1.0" encoding="utf-8"?>
<sst xmlns="http://schemas.openxmlformats.org/spreadsheetml/2006/main" count="63" uniqueCount="62">
  <si>
    <t>Item</t>
  </si>
  <si>
    <t>Unit</t>
  </si>
  <si>
    <t>Total Unit per bandicoot</t>
  </si>
  <si>
    <t>Total Cost</t>
  </si>
  <si>
    <t>Tubestock</t>
  </si>
  <si>
    <t>Unit Price $</t>
  </si>
  <si>
    <t>Fence</t>
  </si>
  <si>
    <t>metres</t>
  </si>
  <si>
    <t>Jute Matting</t>
  </si>
  <si>
    <t>Pegs for jute matting</t>
  </si>
  <si>
    <t>Site preparation (brushcut etc)</t>
  </si>
  <si>
    <t>cubic metres</t>
  </si>
  <si>
    <t>Granitic sand pathways (78/2.6/.30</t>
  </si>
  <si>
    <t>Maintenance (weed control  Spring/ Autumn)</t>
  </si>
  <si>
    <t>Day rate 2 ppl</t>
  </si>
  <si>
    <t>1 per week Oct-March</t>
  </si>
  <si>
    <t>Bandicoot walk and talk</t>
  </si>
  <si>
    <t>Per roll</t>
  </si>
  <si>
    <t>100 per box</t>
  </si>
  <si>
    <t>27.5 (8 per square metre?)</t>
  </si>
  <si>
    <t>3 days Spring 3 days Autumn</t>
  </si>
  <si>
    <t>1 day 2ppl</t>
  </si>
  <si>
    <t>Hand tools/ knapsack only</t>
  </si>
  <si>
    <t>Maintnance (watering)</t>
  </si>
  <si>
    <t>Total per Bandicoot</t>
  </si>
  <si>
    <t>Total Costs x 4 Bandicoots</t>
  </si>
  <si>
    <t>Bandicoot Flight Path</t>
  </si>
  <si>
    <t>Project Costs (Estimate)</t>
  </si>
  <si>
    <t>Bandicoot Costs</t>
  </si>
  <si>
    <t>Contingency - 10%</t>
  </si>
  <si>
    <t>Community Events</t>
  </si>
  <si>
    <t>Potential events include:</t>
  </si>
  <si>
    <t>seed collection x 2</t>
  </si>
  <si>
    <t>propogation x 2</t>
  </si>
  <si>
    <t>Jute laying/paiting</t>
  </si>
  <si>
    <t>planting</t>
  </si>
  <si>
    <t>plant ID walk and talk</t>
  </si>
  <si>
    <t>what else is around here - walk and talk</t>
  </si>
  <si>
    <t>citizen science</t>
  </si>
  <si>
    <t>Cultural education</t>
  </si>
  <si>
    <t>x2 per year x 5 years</t>
  </si>
  <si>
    <t xml:space="preserve">Wurundjeri Involvement in project </t>
  </si>
  <si>
    <t>5 years</t>
  </si>
  <si>
    <t>Video per year</t>
  </si>
  <si>
    <t>$4000 x 5</t>
  </si>
  <si>
    <t>$3000 x 5</t>
  </si>
  <si>
    <t>Communications:</t>
  </si>
  <si>
    <t xml:space="preserve">Materials / Education materials per year </t>
  </si>
  <si>
    <t>Catherine van Wilgenburg involvement per year</t>
  </si>
  <si>
    <t>TOTAL PROJECT COST:</t>
  </si>
  <si>
    <t>Total Education / Comms Costs</t>
  </si>
  <si>
    <t>Education / Communications Costs</t>
  </si>
  <si>
    <t>Grade 4- 1 FTE (3 days)</t>
  </si>
  <si>
    <t>$86,690 (52,014) salary+ $29,206 (17,523.6) oncosts</t>
  </si>
  <si>
    <t>52,014 + 17,523 x 5years = 347685</t>
  </si>
  <si>
    <t>$1000 x 5</t>
  </si>
  <si>
    <t xml:space="preserve">$1500 per larger event </t>
  </si>
  <si>
    <t>$1500 x 2 x 5</t>
  </si>
  <si>
    <t>Drone footage x 3 years</t>
  </si>
  <si>
    <t>$4000 x 3</t>
  </si>
  <si>
    <t>Project Manager / Community Engagement Officer</t>
  </si>
  <si>
    <t>$12,500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</si>
</sst>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6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6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9" fontId="0" fillId="0" borderId="0" xfId="0" applyNumberFormat="1" applyBorder="1"/>
    <xf numFmtId="0" fontId="0" fillId="0" borderId="0" xfId="0" applyBorder="1"/>
    <xf numFmtId="15" fontId="0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2" xfId="0" applyFill="1" applyBorder="1"/>
    <xf numFmtId="0" fontId="0" fillId="0" borderId="1" xfId="0" applyFont="1" applyBorder="1"/>
    <xf numFmtId="6" fontId="0" fillId="0" borderId="1" xfId="0" applyNumberFormat="1" applyFont="1" applyBorder="1"/>
    <xf numFmtId="8" fontId="1" fillId="0" borderId="1" xfId="0" applyNumberFormat="1" applyFont="1" applyBorder="1"/>
    <xf numFmtId="6" fontId="0" fillId="0" borderId="1" xfId="0" applyNumberFormat="1" applyFill="1" applyBorder="1" applyAlignment="1">
      <alignment wrapText="1"/>
    </xf>
    <xf numFmtId="8" fontId="0" fillId="0" borderId="1" xfId="0" applyNumberFormat="1" applyFill="1" applyBorder="1" applyAlignment="1">
      <alignment wrapText="1"/>
    </xf>
    <xf numFmtId="6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0" borderId="0" xfId="0" applyFont="1" applyBorder="1"/>
    <xf numFmtId="8" fontId="4" fillId="0" borderId="0" xfId="0" applyNumberFormat="1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164" fontId="0" fillId="0" borderId="1" xfId="0" applyNumberFormat="1" applyFill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7D5CF-1A79-4F1D-BABA-58AF8873E8C1}">
  <sheetPr>
    <pageSetUpPr fitToPage="1"/>
  </sheetPr>
  <dimension ref="A1:G36"/>
  <sheetViews>
    <sheetView tabSelected="1" workbookViewId="0">
      <selection activeCell="C3" sqref="C3"/>
    </sheetView>
  </sheetViews>
  <sheetFormatPr defaultRowHeight="15" x14ac:dyDescent="0.25"/>
  <cols>
    <col min="1" max="1" width="27.28515625" style="10" customWidth="1"/>
    <col min="2" max="2" width="21.140625" customWidth="1"/>
    <col min="3" max="3" width="21.140625" style="10" customWidth="1"/>
    <col min="4" max="4" width="26.42578125" customWidth="1"/>
    <col min="5" max="5" width="27.85546875" customWidth="1"/>
    <col min="6" max="6" width="52" customWidth="1"/>
  </cols>
  <sheetData>
    <row r="1" spans="1:6" ht="42" x14ac:dyDescent="0.35">
      <c r="A1" s="12" t="s">
        <v>26</v>
      </c>
    </row>
    <row r="2" spans="1:6" x14ac:dyDescent="0.25">
      <c r="A2" s="13" t="s">
        <v>27</v>
      </c>
    </row>
    <row r="3" spans="1:6" x14ac:dyDescent="0.25">
      <c r="A3" s="17">
        <v>45033</v>
      </c>
    </row>
    <row r="4" spans="1:6" x14ac:dyDescent="0.25">
      <c r="A4" s="13"/>
    </row>
    <row r="5" spans="1:6" x14ac:dyDescent="0.25">
      <c r="A5" s="11" t="s">
        <v>28</v>
      </c>
    </row>
    <row r="6" spans="1:6" s="1" customFormat="1" x14ac:dyDescent="0.25">
      <c r="A6" s="8" t="s">
        <v>0</v>
      </c>
      <c r="B6" s="2" t="s">
        <v>1</v>
      </c>
      <c r="C6" s="8" t="s">
        <v>5</v>
      </c>
      <c r="D6" s="2" t="s">
        <v>2</v>
      </c>
      <c r="E6" s="2" t="s">
        <v>3</v>
      </c>
    </row>
    <row r="7" spans="1:6" x14ac:dyDescent="0.25">
      <c r="A7" s="9" t="s">
        <v>4</v>
      </c>
      <c r="B7" s="3">
        <v>1</v>
      </c>
      <c r="C7" s="9">
        <v>1.6</v>
      </c>
      <c r="D7" s="3">
        <v>6000</v>
      </c>
      <c r="E7" s="4">
        <v>9600</v>
      </c>
    </row>
    <row r="8" spans="1:6" x14ac:dyDescent="0.25">
      <c r="A8" s="9" t="s">
        <v>6</v>
      </c>
      <c r="B8" s="3" t="s">
        <v>7</v>
      </c>
      <c r="C8" s="9">
        <v>40</v>
      </c>
      <c r="D8" s="3">
        <v>78</v>
      </c>
      <c r="E8" s="4">
        <v>3120</v>
      </c>
    </row>
    <row r="9" spans="1:6" x14ac:dyDescent="0.25">
      <c r="A9" s="9" t="s">
        <v>8</v>
      </c>
      <c r="B9" s="3" t="s">
        <v>17</v>
      </c>
      <c r="C9" s="23">
        <v>216</v>
      </c>
      <c r="D9" s="3">
        <v>12</v>
      </c>
      <c r="E9" s="4">
        <v>2592</v>
      </c>
    </row>
    <row r="10" spans="1:6" x14ac:dyDescent="0.25">
      <c r="A10" s="9" t="s">
        <v>9</v>
      </c>
      <c r="B10" s="3" t="s">
        <v>18</v>
      </c>
      <c r="C10" s="24">
        <v>61.12</v>
      </c>
      <c r="D10" s="3" t="s">
        <v>19</v>
      </c>
      <c r="E10" s="4">
        <v>1680</v>
      </c>
    </row>
    <row r="11" spans="1:6" ht="30" x14ac:dyDescent="0.25">
      <c r="A11" s="9" t="s">
        <v>10</v>
      </c>
      <c r="B11" s="3" t="s">
        <v>21</v>
      </c>
      <c r="C11" s="25">
        <v>1200</v>
      </c>
      <c r="D11" s="3">
        <v>2</v>
      </c>
      <c r="E11" s="4">
        <v>2400</v>
      </c>
      <c r="F11" t="s">
        <v>22</v>
      </c>
    </row>
    <row r="12" spans="1:6" ht="30" x14ac:dyDescent="0.25">
      <c r="A12" s="9" t="s">
        <v>12</v>
      </c>
      <c r="B12" s="3" t="s">
        <v>11</v>
      </c>
      <c r="C12" s="23">
        <v>70</v>
      </c>
      <c r="D12" s="3">
        <v>60.84</v>
      </c>
      <c r="E12" s="4">
        <v>4270</v>
      </c>
    </row>
    <row r="13" spans="1:6" ht="30" x14ac:dyDescent="0.25">
      <c r="A13" s="9" t="s">
        <v>13</v>
      </c>
      <c r="B13" s="3" t="s">
        <v>14</v>
      </c>
      <c r="C13" s="26">
        <v>1200</v>
      </c>
      <c r="D13" s="3">
        <v>6</v>
      </c>
      <c r="E13" s="4">
        <v>7200</v>
      </c>
      <c r="F13" t="s">
        <v>20</v>
      </c>
    </row>
    <row r="14" spans="1:6" x14ac:dyDescent="0.25">
      <c r="A14" s="9" t="s">
        <v>23</v>
      </c>
      <c r="B14" s="3" t="s">
        <v>15</v>
      </c>
      <c r="C14" s="26">
        <v>660</v>
      </c>
      <c r="D14" s="3">
        <v>26</v>
      </c>
      <c r="E14" s="4">
        <v>17160</v>
      </c>
    </row>
    <row r="15" spans="1:6" x14ac:dyDescent="0.25">
      <c r="A15" s="9"/>
      <c r="B15" s="3"/>
      <c r="C15" s="9"/>
      <c r="D15" s="3"/>
      <c r="E15" s="3"/>
    </row>
    <row r="16" spans="1:6" x14ac:dyDescent="0.25">
      <c r="A16" s="9"/>
      <c r="B16" s="3"/>
      <c r="C16" s="9"/>
      <c r="D16" s="3" t="s">
        <v>24</v>
      </c>
      <c r="E16" s="7">
        <f>SUM(E7:E15)</f>
        <v>48022</v>
      </c>
    </row>
    <row r="17" spans="1:7" x14ac:dyDescent="0.25">
      <c r="A17" s="9"/>
      <c r="B17" s="3"/>
      <c r="C17" s="9"/>
      <c r="D17" s="20" t="s">
        <v>25</v>
      </c>
      <c r="E17" s="21">
        <f>E16*4</f>
        <v>192088</v>
      </c>
    </row>
    <row r="18" spans="1:7" x14ac:dyDescent="0.25">
      <c r="A18" s="14"/>
      <c r="B18" s="15"/>
      <c r="C18" s="14"/>
      <c r="D18" s="19" t="s">
        <v>29</v>
      </c>
      <c r="E18" s="16"/>
    </row>
    <row r="19" spans="1:7" x14ac:dyDescent="0.25">
      <c r="A19" s="14"/>
      <c r="B19" s="16"/>
      <c r="C19" s="14"/>
      <c r="D19" s="2" t="s">
        <v>25</v>
      </c>
      <c r="E19" s="22">
        <f>E17+(E17*10%)</f>
        <v>211296.8</v>
      </c>
    </row>
    <row r="20" spans="1:7" x14ac:dyDescent="0.25">
      <c r="A20" s="14"/>
      <c r="B20" s="16"/>
      <c r="C20" s="14"/>
      <c r="D20" s="16"/>
      <c r="E20" s="16"/>
    </row>
    <row r="21" spans="1:7" ht="30" x14ac:dyDescent="0.25">
      <c r="A21" s="18" t="s">
        <v>51</v>
      </c>
      <c r="B21" s="16"/>
      <c r="C21" s="14"/>
      <c r="D21" s="16"/>
      <c r="E21" s="16"/>
    </row>
    <row r="22" spans="1:7" ht="30" x14ac:dyDescent="0.25">
      <c r="A22" s="29" t="s">
        <v>41</v>
      </c>
      <c r="B22" s="3" t="s">
        <v>61</v>
      </c>
      <c r="C22" s="9" t="s">
        <v>42</v>
      </c>
      <c r="D22" s="3"/>
      <c r="E22" s="4">
        <f>12500*5</f>
        <v>62500</v>
      </c>
    </row>
    <row r="23" spans="1:7" ht="45" x14ac:dyDescent="0.25">
      <c r="A23" s="9" t="s">
        <v>60</v>
      </c>
      <c r="B23" s="3" t="s">
        <v>52</v>
      </c>
      <c r="C23" s="25" t="s">
        <v>53</v>
      </c>
      <c r="D23" s="9" t="s">
        <v>54</v>
      </c>
      <c r="E23" s="4">
        <v>347685</v>
      </c>
      <c r="F23" s="6"/>
      <c r="G23" s="6"/>
    </row>
    <row r="24" spans="1:7" x14ac:dyDescent="0.25">
      <c r="A24" s="9"/>
      <c r="B24" s="3"/>
      <c r="C24" s="25"/>
      <c r="D24" s="3"/>
      <c r="E24" s="4"/>
      <c r="F24" s="6"/>
      <c r="G24" s="6"/>
    </row>
    <row r="25" spans="1:7" x14ac:dyDescent="0.25">
      <c r="A25" s="9" t="s">
        <v>30</v>
      </c>
      <c r="B25" s="3" t="s">
        <v>56</v>
      </c>
      <c r="C25" s="9" t="s">
        <v>40</v>
      </c>
      <c r="D25" s="3" t="s">
        <v>57</v>
      </c>
      <c r="E25" s="30">
        <v>15000</v>
      </c>
      <c r="F25" s="14" t="s">
        <v>31</v>
      </c>
      <c r="G25" s="6"/>
    </row>
    <row r="26" spans="1:7" x14ac:dyDescent="0.25">
      <c r="A26" s="9"/>
      <c r="B26" s="3"/>
      <c r="C26" s="9"/>
      <c r="D26" s="3"/>
      <c r="E26" s="31"/>
      <c r="F26" s="14" t="s">
        <v>32</v>
      </c>
    </row>
    <row r="27" spans="1:7" x14ac:dyDescent="0.25">
      <c r="A27" s="9" t="s">
        <v>46</v>
      </c>
      <c r="B27" s="5"/>
      <c r="C27" s="9"/>
      <c r="D27" s="3"/>
      <c r="E27" s="32"/>
      <c r="F27" s="10" t="s">
        <v>33</v>
      </c>
    </row>
    <row r="28" spans="1:7" x14ac:dyDescent="0.25">
      <c r="A28" s="9" t="s">
        <v>58</v>
      </c>
      <c r="B28" s="4">
        <v>4000</v>
      </c>
      <c r="C28" s="9"/>
      <c r="D28" s="3" t="s">
        <v>59</v>
      </c>
      <c r="E28" s="32">
        <v>12000</v>
      </c>
      <c r="F28" s="14" t="s">
        <v>16</v>
      </c>
    </row>
    <row r="29" spans="1:7" x14ac:dyDescent="0.25">
      <c r="A29" s="9" t="s">
        <v>43</v>
      </c>
      <c r="B29" s="4">
        <v>3000</v>
      </c>
      <c r="C29" s="9"/>
      <c r="D29" s="5" t="s">
        <v>45</v>
      </c>
      <c r="E29" s="31">
        <v>15000</v>
      </c>
      <c r="F29" s="14" t="s">
        <v>34</v>
      </c>
    </row>
    <row r="30" spans="1:7" ht="30" x14ac:dyDescent="0.25">
      <c r="A30" s="9" t="s">
        <v>47</v>
      </c>
      <c r="B30" s="4">
        <v>1000</v>
      </c>
      <c r="C30" s="9"/>
      <c r="D30" s="5" t="s">
        <v>55</v>
      </c>
      <c r="E30" s="31">
        <v>5000</v>
      </c>
      <c r="F30" s="14" t="s">
        <v>35</v>
      </c>
    </row>
    <row r="31" spans="1:7" x14ac:dyDescent="0.25">
      <c r="A31" s="9"/>
      <c r="B31" s="3"/>
      <c r="C31" s="9"/>
      <c r="D31" s="3"/>
      <c r="E31" s="32"/>
      <c r="F31" s="14" t="s">
        <v>36</v>
      </c>
    </row>
    <row r="32" spans="1:7" ht="30" x14ac:dyDescent="0.25">
      <c r="A32" s="9" t="s">
        <v>48</v>
      </c>
      <c r="B32" s="4">
        <v>4000</v>
      </c>
      <c r="C32" s="9"/>
      <c r="D32" s="5" t="s">
        <v>44</v>
      </c>
      <c r="E32" s="31">
        <v>20000</v>
      </c>
      <c r="F32" s="14" t="s">
        <v>37</v>
      </c>
    </row>
    <row r="33" spans="1:6" x14ac:dyDescent="0.25">
      <c r="A33" s="9"/>
      <c r="B33" s="3"/>
      <c r="C33" s="9"/>
      <c r="D33" s="3"/>
      <c r="E33" s="3"/>
      <c r="F33" s="10" t="s">
        <v>38</v>
      </c>
    </row>
    <row r="34" spans="1:6" x14ac:dyDescent="0.25">
      <c r="A34" s="9"/>
      <c r="B34" s="3"/>
      <c r="C34" s="9"/>
      <c r="D34" s="5" t="s">
        <v>50</v>
      </c>
      <c r="E34" s="4">
        <f>SUM(E22:E33)</f>
        <v>477185</v>
      </c>
      <c r="F34" s="14" t="s">
        <v>39</v>
      </c>
    </row>
    <row r="35" spans="1:6" x14ac:dyDescent="0.25">
      <c r="C35" s="14"/>
      <c r="D35" s="27" t="s">
        <v>49</v>
      </c>
      <c r="E35" s="28">
        <f>E19+E34</f>
        <v>688481.8</v>
      </c>
    </row>
    <row r="36" spans="1:6" x14ac:dyDescent="0.25">
      <c r="A36" s="14"/>
      <c r="B36" s="16"/>
      <c r="C36" s="14"/>
      <c r="D36" s="16"/>
      <c r="E36" s="16"/>
    </row>
  </sheetData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4660F95B895547B34A5C3960D364AA" ma:contentTypeVersion="17" ma:contentTypeDescription="Create a new document." ma:contentTypeScope="" ma:versionID="9bac9019431160ff4b052dc968287523">
  <xsd:schema xmlns:xsd="http://www.w3.org/2001/XMLSchema" xmlns:xs="http://www.w3.org/2001/XMLSchema" xmlns:p="http://schemas.microsoft.com/office/2006/metadata/properties" xmlns:ns2="4d4efa22-5a89-4284-9c66-6c807c37985b" xmlns:ns3="be6afa73-f11c-4d3b-8bb2-ca5f8fafd1f4" xmlns:ns4="8ab5dc09-19f6-4490-a744-d771724f0135" targetNamespace="http://schemas.microsoft.com/office/2006/metadata/properties" ma:root="true" ma:fieldsID="cd74cbbeace547f5a761dbf98c211a59" ns2:_="" ns3:_="" ns4:_="">
    <xsd:import namespace="4d4efa22-5a89-4284-9c66-6c807c37985b"/>
    <xsd:import namespace="be6afa73-f11c-4d3b-8bb2-ca5f8fafd1f4"/>
    <xsd:import namespace="8ab5dc09-19f6-4490-a744-d771724f01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efa22-5a89-4284-9c66-6c807c3798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9e392fb-6f4a-4755-a88e-27e4fb8ad8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6afa73-f11c-4d3b-8bb2-ca5f8fafd1f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5dc09-19f6-4490-a744-d771724f0135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3861cd0c-1c2b-4a40-a418-b7dd921913ad}" ma:internalName="TaxCatchAll" ma:showField="CatchAllData" ma:web="be6afa73-f11c-4d3b-8bb2-ca5f8fafd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b5dc09-19f6-4490-a744-d771724f0135" xsi:nil="true"/>
    <lcf76f155ced4ddcb4097134ff3c332f xmlns="4d4efa22-5a89-4284-9c66-6c807c37985b">
      <Terms xmlns="http://schemas.microsoft.com/office/infopath/2007/PartnerControls"/>
    </lcf76f155ced4ddcb4097134ff3c332f>
    <_Flow_SignoffStatus xmlns="4d4efa22-5a89-4284-9c66-6c807c37985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F232CB-02D4-41A9-BCD0-7E7704D9DC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4efa22-5a89-4284-9c66-6c807c37985b"/>
    <ds:schemaRef ds:uri="be6afa73-f11c-4d3b-8bb2-ca5f8fafd1f4"/>
    <ds:schemaRef ds:uri="8ab5dc09-19f6-4490-a744-d771724f01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9F854E-72AD-4EA4-90EB-38BE9B64F85B}">
  <ds:schemaRefs>
    <ds:schemaRef ds:uri="http://schemas.microsoft.com/office/2006/metadata/properties"/>
    <ds:schemaRef ds:uri="http://schemas.microsoft.com/office/infopath/2007/PartnerControls"/>
    <ds:schemaRef ds:uri="8ab5dc09-19f6-4490-a744-d771724f0135"/>
    <ds:schemaRef ds:uri="4d4efa22-5a89-4284-9c66-6c807c37985b"/>
  </ds:schemaRefs>
</ds:datastoreItem>
</file>

<file path=customXml/itemProps3.xml><?xml version="1.0" encoding="utf-8"?>
<ds:datastoreItem xmlns:ds="http://schemas.openxmlformats.org/officeDocument/2006/customXml" ds:itemID="{43897A0B-8063-4CC6-9FA3-B56D12FF23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Parks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Churven</dc:creator>
  <cp:lastModifiedBy>Rachel Lopes</cp:lastModifiedBy>
  <cp:lastPrinted>2023-04-17T03:11:05Z</cp:lastPrinted>
  <dcterms:created xsi:type="dcterms:W3CDTF">2023-03-15T12:00:03Z</dcterms:created>
  <dcterms:modified xsi:type="dcterms:W3CDTF">2023-05-25T02:53:18Z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7b84f4-e404-4af7-8458-858657fe2447_Enabled">
    <vt:lpwstr>true</vt:lpwstr>
  </property>
  <property fmtid="{D5CDD505-2E9C-101B-9397-08002B2CF9AE}" pid="3" name="MSIP_Label_aa7b84f4-e404-4af7-8458-858657fe2447_SetDate">
    <vt:lpwstr>2023-03-15T12:05:26Z</vt:lpwstr>
  </property>
  <property fmtid="{D5CDD505-2E9C-101B-9397-08002B2CF9AE}" pid="4" name="MSIP_Label_aa7b84f4-e404-4af7-8458-858657fe2447_Method">
    <vt:lpwstr>Privileged</vt:lpwstr>
  </property>
  <property fmtid="{D5CDD505-2E9C-101B-9397-08002B2CF9AE}" pid="5" name="MSIP_Label_aa7b84f4-e404-4af7-8458-858657fe2447_Name">
    <vt:lpwstr>SEC=OFFICIAL</vt:lpwstr>
  </property>
  <property fmtid="{D5CDD505-2E9C-101B-9397-08002B2CF9AE}" pid="6" name="MSIP_Label_aa7b84f4-e404-4af7-8458-858657fe2447_SiteId">
    <vt:lpwstr>b3994ab7-fdfc-416d-836d-9cc3bacce769</vt:lpwstr>
  </property>
  <property fmtid="{D5CDD505-2E9C-101B-9397-08002B2CF9AE}" pid="7" name="MSIP_Label_aa7b84f4-e404-4af7-8458-858657fe2447_ActionId">
    <vt:lpwstr>c4e3f082-addc-4aa0-8c11-8bf560d44033</vt:lpwstr>
  </property>
  <property fmtid="{D5CDD505-2E9C-101B-9397-08002B2CF9AE}" pid="8" name="MSIP_Label_aa7b84f4-e404-4af7-8458-858657fe2447_ContentBits">
    <vt:lpwstr>3</vt:lpwstr>
  </property>
  <property fmtid="{D5CDD505-2E9C-101B-9397-08002B2CF9AE}" pid="9" name="MSIP_Label_c2bfee47-8a3f-4f85-acf6-5afe02eeb79a_Enabled">
    <vt:lpwstr>true</vt:lpwstr>
  </property>
  <property fmtid="{D5CDD505-2E9C-101B-9397-08002B2CF9AE}" pid="10" name="MSIP_Label_c2bfee47-8a3f-4f85-acf6-5afe02eeb79a_SetDate">
    <vt:lpwstr>2023-04-17T02:20:30Z</vt:lpwstr>
  </property>
  <property fmtid="{D5CDD505-2E9C-101B-9397-08002B2CF9AE}" pid="11" name="MSIP_Label_c2bfee47-8a3f-4f85-acf6-5afe02eeb79a_Method">
    <vt:lpwstr>Standard</vt:lpwstr>
  </property>
  <property fmtid="{D5CDD505-2E9C-101B-9397-08002B2CF9AE}" pid="12" name="MSIP_Label_c2bfee47-8a3f-4f85-acf6-5afe02eeb79a_Name">
    <vt:lpwstr>OFFICIAL</vt:lpwstr>
  </property>
  <property fmtid="{D5CDD505-2E9C-101B-9397-08002B2CF9AE}" pid="13" name="MSIP_Label_c2bfee47-8a3f-4f85-acf6-5afe02eeb79a_SiteId">
    <vt:lpwstr>7a493629-db1d-42d1-bc9d-b9d81f17ddf3</vt:lpwstr>
  </property>
  <property fmtid="{D5CDD505-2E9C-101B-9397-08002B2CF9AE}" pid="14" name="MSIP_Label_c2bfee47-8a3f-4f85-acf6-5afe02eeb79a_ActionId">
    <vt:lpwstr>230ddfd7-f993-4707-bc75-689f5ec199dd</vt:lpwstr>
  </property>
  <property fmtid="{D5CDD505-2E9C-101B-9397-08002B2CF9AE}" pid="15" name="MSIP_Label_c2bfee47-8a3f-4f85-acf6-5afe02eeb79a_ContentBits">
    <vt:lpwstr>0</vt:lpwstr>
  </property>
  <property fmtid="{D5CDD505-2E9C-101B-9397-08002B2CF9AE}" pid="16" name="ContentTypeId">
    <vt:lpwstr>0x010100E74660F95B895547B34A5C3960D364AA</vt:lpwstr>
  </property>
  <property fmtid="{D5CDD505-2E9C-101B-9397-08002B2CF9AE}" pid="17" name="MediaServiceImageTags">
    <vt:lpwstr/>
  </property>
</Properties>
</file>